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15180" windowHeight="8400" firstSheet="2" activeTab="2"/>
  </bookViews>
  <sheets>
    <sheet name="доходы 2007г." sheetId="1" r:id="rId1"/>
    <sheet name="доходы 2007г. (2)" sheetId="2" r:id="rId2"/>
    <sheet name="исполнение 2 кв 2019" sheetId="3" r:id="rId3"/>
  </sheets>
  <definedNames/>
  <calcPr fullCalcOnLoad="1"/>
</workbook>
</file>

<file path=xl/sharedStrings.xml><?xml version="1.0" encoding="utf-8"?>
<sst xmlns="http://schemas.openxmlformats.org/spreadsheetml/2006/main" count="277" uniqueCount="145">
  <si>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</si>
  <si>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</si>
  <si>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</si>
  <si>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</si>
  <si>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</si>
  <si>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</si>
  <si>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</si>
  <si>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</si>
  <si>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</si>
  <si>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</si>
  <si>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</si>
  <si>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</si>
  <si>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</si>
  <si>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</si>
  <si>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</si>
  <si>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</si>
  <si>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</si>
  <si>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</si>
  <si>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</si>
  <si>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</si>
  <si>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</si>
  <si>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</si>
  <si>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</si>
  <si>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</si>
  <si>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</si>
  <si>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</si>
  <si>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</si>
  <si>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</si>
  <si>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</si>
  <si>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</si>
  <si>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</si>
  <si>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</si>
  <si>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</si>
  <si>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</si>
  <si>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</si>
  <si>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</si>
  <si>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</si>
  <si>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</si>
  <si>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</si>
  <si>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</si>
  <si>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</si>
  <si>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</si>
  <si>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</si>
  <si>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</si>
  <si>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</si>
  <si>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</si>
  <si>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</si>
  <si>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</si>
  <si>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</si>
  <si>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</si>
  <si>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</si>
  <si>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</si>
  <si>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</si>
  <si>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</si>
  <si>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</si>
  <si>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</si>
  <si>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</si>
  <si>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</si>
  <si>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</si>
  <si>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</si>
  <si>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</si>
  <si>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</si>
  <si>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</si>
  <si>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</si>
  <si>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</si>
  <si>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</si>
  <si>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</si>
  <si>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</si>
  <si>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</si>
  <si>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</si>
  <si>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</si>
  <si>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</si>
  <si>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</si>
  <si>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</si>
  <si>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</si>
  <si>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</si>
  <si>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</si>
  <si>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</si>
  <si>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</si>
  <si>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</si>
  <si>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</si>
  <si>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</si>
  <si>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</si>
  <si>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</si>
  <si>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</si>
  <si>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</si>
  <si>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</si>
  <si>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</si>
  <si>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</si>
  <si>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</si>
  <si>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</si>
  <si>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</si>
  <si>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</si>
  <si>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</si>
  <si>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</si>
  <si>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</si>
  <si>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</si>
  <si>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</si>
  <si>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</si>
  <si>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</si>
  <si>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</si>
  <si>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</si>
  <si>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</si>
  <si>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</si>
  <si>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</si>
  <si>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</si>
  <si>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</si>
  <si>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</si>
  <si>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</si>
  <si>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</si>
  <si>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</si>
  <si>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</si>
  <si>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</si>
  <si>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</si>
  <si>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Прочие неналоговые доходы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</si>
  <si>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</si>
  <si>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</si>
  <si>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</si>
  <si>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</si>
  <si>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</si>
  <si>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</si>
  <si>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066 1 14 02052 10 0000 410</t>
  </si>
  <si>
    <t>Доходы от реализации имущества</t>
  </si>
  <si>
    <t>на 2020 г.</t>
  </si>
  <si>
    <t>182 1 06 06033 10 1000 110</t>
  </si>
  <si>
    <t>182 1 06 06043 10 1000 110</t>
  </si>
  <si>
    <t>066 1 11 05025 10 0000 120</t>
  </si>
  <si>
    <t>066 1 14 06025 10 0000 430</t>
  </si>
  <si>
    <t>Поступление доходов за 2019-2020, 2021 гг.</t>
  </si>
  <si>
    <t>на 2019г.</t>
  </si>
  <si>
    <t xml:space="preserve">                                                                       Думы "О бюджете МО "Тараса"</t>
  </si>
  <si>
    <t xml:space="preserve">                                                                        Приложение № 1 к решению</t>
  </si>
  <si>
    <t xml:space="preserve">                                                на 2019 год и плановый период 2020 и 2021 год"</t>
  </si>
  <si>
    <t xml:space="preserve">                                                № 19 от 27.12.2018 г.</t>
  </si>
  <si>
    <t>147 2 02 04999 10 0000 150</t>
  </si>
  <si>
    <t>147 2 02 15001 00 0000 150</t>
  </si>
  <si>
    <t>Дотации бюджетам сельских поселений  на выравнивание  бюджетной обеспеченности</t>
  </si>
  <si>
    <t>147 2 0215001 10 0000 150</t>
  </si>
  <si>
    <t>147 2 02 29999 10 0000 150</t>
  </si>
  <si>
    <t>Прочие субсидии бюджетам сельских поселений</t>
  </si>
  <si>
    <t>147 2 02 35118 10 0000 150</t>
  </si>
  <si>
    <t>147 2 02 30024 10 0000 150</t>
  </si>
  <si>
    <t>исполн.</t>
  </si>
  <si>
    <t>066 1 16 90050 10 0000 140</t>
  </si>
  <si>
    <t>Прочие поступления от денежных взысканий и иных сумм в возмещении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</si>
</sst>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  <numFmt numFmtId="182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11"/>
      <name val="Courier New"/>
      <family val="3"/>
    </font>
    <font>
      <b/>
      <sz val="15"/>
      <name val="Arial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72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0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0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0" fontId="10" fillId="0" borderId="10" xfId="0" applyNumberFormat="1" applyFont="1" applyBorder="1" applyAlignment="1">
      <alignment/>
    </xf>
    <xf numFmtId="180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50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36.875" style="0" customWidth="1"/>
    <col min="2" max="2" width="68.875" style="0" customWidth="1"/>
    <col min="3" max="3" width="12.375" style="0" customWidth="1"/>
    <col min="4" max="4" width="13.25390625" style="0" customWidth="1"/>
    <col min="5" max="5" width="10.125" style="0" customWidth="1"/>
  </cols>
  <sheetData>
    <row r="1" ht="15">
      <c r="B1" s="83" t="s">
        <v>131</v>
      </c>
    </row>
    <row r="2" ht="15">
      <c r="B2" s="83" t="s">
        <v>130</v>
      </c>
    </row>
    <row r="3" ht="15">
      <c r="B3" s="83" t="s">
        <v>132</v>
      </c>
    </row>
    <row r="4" ht="15">
      <c r="B4" s="83" t="s">
        <v>133</v>
      </c>
    </row>
    <row r="6" ht="19.5">
      <c r="B6" s="84" t="s">
        <v>128</v>
      </c>
    </row>
    <row r="7" spans="1:3" ht="12.75">
      <c r="A7" s="44"/>
      <c r="B7" s="44"/>
      <c r="C7" s="44"/>
    </row>
    <row r="8" spans="1:5" ht="15.75">
      <c r="A8" s="85" t="s">
        <v>0</v>
      </c>
      <c r="B8" s="85" t="s">
        <v>9</v>
      </c>
      <c r="C8" s="86" t="s">
        <v>66</v>
      </c>
      <c r="D8" s="86" t="s">
        <v>19</v>
      </c>
      <c r="E8" s="86" t="s">
        <v>67</v>
      </c>
    </row>
    <row r="9" spans="1:5" ht="15.75">
      <c r="A9" s="87" t="s">
        <v>1</v>
      </c>
      <c r="B9" s="88"/>
      <c r="C9" s="89" t="s">
        <v>129</v>
      </c>
      <c r="D9" s="89" t="s">
        <v>123</v>
      </c>
      <c r="E9" s="89" t="s">
        <v>142</v>
      </c>
    </row>
    <row r="10" spans="1:5" ht="15.75">
      <c r="A10" s="90" t="s">
        <v>2</v>
      </c>
      <c r="B10" s="90" t="s">
        <v>9</v>
      </c>
      <c r="C10" s="90">
        <f>C11+C15+C19+C24+C23+C17+C29+C31+C33</f>
        <v>3030</v>
      </c>
      <c r="D10" s="100">
        <f>D11+D15+D19+D24+D23+D17+D29+D31+D33+D35+D36</f>
        <v>1384</v>
      </c>
      <c r="E10" s="101">
        <f>D10/C10*100</f>
        <v>45.67656765676568</v>
      </c>
    </row>
    <row r="11" spans="1:5" ht="15.75">
      <c r="A11" s="91" t="s">
        <v>97</v>
      </c>
      <c r="B11" s="92" t="s">
        <v>10</v>
      </c>
      <c r="C11" s="92">
        <f>C13</f>
        <v>360</v>
      </c>
      <c r="D11" s="99">
        <f>D12</f>
        <v>210</v>
      </c>
      <c r="E11" s="101">
        <f>D11/C11*100</f>
        <v>58.333333333333336</v>
      </c>
    </row>
    <row r="12" spans="1:5" ht="15.75">
      <c r="A12" s="91" t="s">
        <v>118</v>
      </c>
      <c r="B12" s="91" t="s">
        <v>17</v>
      </c>
      <c r="C12" s="91">
        <f>C13</f>
        <v>360</v>
      </c>
      <c r="D12" s="91">
        <v>210</v>
      </c>
      <c r="E12" s="101">
        <f aca="true" t="shared" si="0" ref="E12:E47">D12/C12*100</f>
        <v>58.333333333333336</v>
      </c>
    </row>
    <row r="13" spans="1:5" ht="15.75" hidden="1">
      <c r="A13" s="93" t="s">
        <v>119</v>
      </c>
      <c r="B13" s="91" t="s">
        <v>17</v>
      </c>
      <c r="C13" s="91">
        <v>360</v>
      </c>
      <c r="D13" s="91">
        <v>68</v>
      </c>
      <c r="E13" s="101">
        <f t="shared" si="0"/>
        <v>18.88888888888889</v>
      </c>
    </row>
    <row r="14" spans="1:5" ht="15.75" hidden="1">
      <c r="A14" s="93"/>
      <c r="B14" s="91"/>
      <c r="C14" s="91"/>
      <c r="D14" s="91"/>
      <c r="E14" s="101" t="e">
        <f t="shared" si="0"/>
        <v>#DIV/0!</v>
      </c>
    </row>
    <row r="15" spans="1:5" ht="15.75">
      <c r="A15" s="94" t="s">
        <v>98</v>
      </c>
      <c r="B15" s="92" t="s">
        <v>22</v>
      </c>
      <c r="C15" s="92">
        <f>C16</f>
        <v>76</v>
      </c>
      <c r="D15" s="92">
        <f>D16</f>
        <v>76</v>
      </c>
      <c r="E15" s="101">
        <f t="shared" si="0"/>
        <v>100</v>
      </c>
    </row>
    <row r="16" spans="1:5" ht="15.75">
      <c r="A16" s="91" t="s">
        <v>96</v>
      </c>
      <c r="B16" s="91" t="s">
        <v>22</v>
      </c>
      <c r="C16" s="91">
        <v>76</v>
      </c>
      <c r="D16" s="91">
        <v>76</v>
      </c>
      <c r="E16" s="101">
        <f t="shared" si="0"/>
        <v>100</v>
      </c>
    </row>
    <row r="17" spans="1:5" ht="15.75">
      <c r="A17" s="92" t="s">
        <v>3</v>
      </c>
      <c r="B17" s="92" t="s">
        <v>11</v>
      </c>
      <c r="C17" s="92">
        <f>C18</f>
        <v>60</v>
      </c>
      <c r="D17" s="92">
        <f>D18</f>
        <v>20</v>
      </c>
      <c r="E17" s="101">
        <f t="shared" si="0"/>
        <v>33.33333333333333</v>
      </c>
    </row>
    <row r="18" spans="1:5" ht="15.75">
      <c r="A18" s="91" t="s">
        <v>71</v>
      </c>
      <c r="B18" s="91" t="s">
        <v>75</v>
      </c>
      <c r="C18" s="91">
        <v>60</v>
      </c>
      <c r="D18" s="91">
        <v>20</v>
      </c>
      <c r="E18" s="101">
        <f t="shared" si="0"/>
        <v>33.33333333333333</v>
      </c>
    </row>
    <row r="19" spans="1:5" ht="15.75">
      <c r="A19" s="91"/>
      <c r="B19" s="92" t="s">
        <v>95</v>
      </c>
      <c r="C19" s="92">
        <f>C20+C21</f>
        <v>1040</v>
      </c>
      <c r="D19" s="92">
        <f>D20+D21</f>
        <v>355</v>
      </c>
      <c r="E19" s="101">
        <f t="shared" si="0"/>
        <v>34.13461538461539</v>
      </c>
    </row>
    <row r="20" spans="1:5" ht="15.75">
      <c r="A20" s="91" t="s">
        <v>124</v>
      </c>
      <c r="B20" s="91" t="s">
        <v>103</v>
      </c>
      <c r="C20" s="91">
        <v>650</v>
      </c>
      <c r="D20" s="91">
        <v>288</v>
      </c>
      <c r="E20" s="101">
        <f t="shared" si="0"/>
        <v>44.30769230769231</v>
      </c>
    </row>
    <row r="21" spans="1:5" ht="15.75">
      <c r="A21" s="91" t="s">
        <v>125</v>
      </c>
      <c r="B21" s="91" t="s">
        <v>104</v>
      </c>
      <c r="C21" s="91">
        <v>390</v>
      </c>
      <c r="D21" s="91">
        <v>67</v>
      </c>
      <c r="E21" s="101">
        <f t="shared" si="0"/>
        <v>17.17948717948718</v>
      </c>
    </row>
    <row r="22" spans="1:5" ht="15.75" hidden="1">
      <c r="A22" s="91"/>
      <c r="B22" s="91"/>
      <c r="C22" s="91"/>
      <c r="D22" s="91"/>
      <c r="E22" s="101" t="e">
        <f t="shared" si="0"/>
        <v>#DIV/0!</v>
      </c>
    </row>
    <row r="23" spans="1:5" ht="15.75" hidden="1">
      <c r="A23" s="91"/>
      <c r="B23" s="91"/>
      <c r="C23" s="92"/>
      <c r="D23" s="92"/>
      <c r="E23" s="101" t="e">
        <f t="shared" si="0"/>
        <v>#DIV/0!</v>
      </c>
    </row>
    <row r="24" spans="1:5" ht="15.75">
      <c r="A24" s="92" t="s">
        <v>84</v>
      </c>
      <c r="B24" s="92" t="s">
        <v>99</v>
      </c>
      <c r="C24" s="92">
        <f>C25+C26+C27</f>
        <v>185</v>
      </c>
      <c r="D24" s="92">
        <f>D25+D26+D27</f>
        <v>23</v>
      </c>
      <c r="E24" s="101">
        <f t="shared" si="0"/>
        <v>12.432432432432433</v>
      </c>
    </row>
    <row r="25" spans="1:5" ht="15.75">
      <c r="A25" s="91" t="s">
        <v>126</v>
      </c>
      <c r="B25" s="91" t="s">
        <v>107</v>
      </c>
      <c r="C25" s="91">
        <v>95</v>
      </c>
      <c r="D25" s="91">
        <v>11</v>
      </c>
      <c r="E25" s="101">
        <f t="shared" si="0"/>
        <v>11.578947368421053</v>
      </c>
    </row>
    <row r="26" spans="1:5" ht="15.75">
      <c r="A26" s="91" t="s">
        <v>101</v>
      </c>
      <c r="B26" s="91" t="s">
        <v>85</v>
      </c>
      <c r="C26" s="91">
        <v>40</v>
      </c>
      <c r="D26" s="91">
        <v>12</v>
      </c>
      <c r="E26" s="101">
        <f t="shared" si="0"/>
        <v>30</v>
      </c>
    </row>
    <row r="27" spans="1:5" ht="15.75">
      <c r="A27" s="95" t="s">
        <v>127</v>
      </c>
      <c r="B27" s="91" t="s">
        <v>108</v>
      </c>
      <c r="C27" s="91">
        <v>50</v>
      </c>
      <c r="D27" s="91"/>
      <c r="E27" s="101">
        <f t="shared" si="0"/>
        <v>0</v>
      </c>
    </row>
    <row r="28" spans="1:5" ht="15.75" hidden="1">
      <c r="A28" s="95"/>
      <c r="B28" s="91"/>
      <c r="C28" s="91"/>
      <c r="D28" s="91"/>
      <c r="E28" s="101" t="e">
        <f t="shared" si="0"/>
        <v>#DIV/0!</v>
      </c>
    </row>
    <row r="29" spans="1:5" ht="15.75" hidden="1">
      <c r="A29" s="96" t="s">
        <v>121</v>
      </c>
      <c r="B29" s="92" t="s">
        <v>122</v>
      </c>
      <c r="C29" s="92">
        <v>0</v>
      </c>
      <c r="D29" s="92">
        <v>0</v>
      </c>
      <c r="E29" s="101" t="e">
        <f t="shared" si="0"/>
        <v>#DIV/0!</v>
      </c>
    </row>
    <row r="30" spans="1:5" ht="15.75" hidden="1">
      <c r="A30" s="96"/>
      <c r="B30" s="92"/>
      <c r="C30" s="92"/>
      <c r="D30" s="92"/>
      <c r="E30" s="101" t="e">
        <f t="shared" si="0"/>
        <v>#DIV/0!</v>
      </c>
    </row>
    <row r="31" spans="1:5" ht="15.75">
      <c r="A31" s="96" t="s">
        <v>117</v>
      </c>
      <c r="B31" s="92" t="s">
        <v>115</v>
      </c>
      <c r="C31" s="92">
        <v>1309</v>
      </c>
      <c r="D31" s="92">
        <v>691</v>
      </c>
      <c r="E31" s="101">
        <f t="shared" si="0"/>
        <v>52.78838808250573</v>
      </c>
    </row>
    <row r="32" spans="1:5" ht="15.75" hidden="1">
      <c r="A32" s="95"/>
      <c r="B32" s="91"/>
      <c r="C32" s="91"/>
      <c r="D32" s="91"/>
      <c r="E32" s="101" t="e">
        <f t="shared" si="0"/>
        <v>#DIV/0!</v>
      </c>
    </row>
    <row r="33" spans="1:5" s="30" customFormat="1" ht="15.75" hidden="1">
      <c r="A33" s="96" t="s">
        <v>120</v>
      </c>
      <c r="B33" s="92" t="s">
        <v>114</v>
      </c>
      <c r="C33" s="92"/>
      <c r="D33" s="92"/>
      <c r="E33" s="101" t="e">
        <f t="shared" si="0"/>
        <v>#DIV/0!</v>
      </c>
    </row>
    <row r="34" spans="1:5" ht="15.75" hidden="1">
      <c r="A34" s="95"/>
      <c r="B34" s="91"/>
      <c r="C34" s="91"/>
      <c r="D34" s="91"/>
      <c r="E34" s="101" t="e">
        <f t="shared" si="0"/>
        <v>#DIV/0!</v>
      </c>
    </row>
    <row r="35" spans="1:5" ht="15.75">
      <c r="A35" s="96" t="s">
        <v>143</v>
      </c>
      <c r="B35" s="91" t="s">
        <v>144</v>
      </c>
      <c r="C35" s="91"/>
      <c r="D35" s="91">
        <v>1</v>
      </c>
      <c r="E35" s="101"/>
    </row>
    <row r="36" spans="1:5" ht="15.75">
      <c r="A36" s="96" t="s">
        <v>86</v>
      </c>
      <c r="B36" s="91" t="s">
        <v>114</v>
      </c>
      <c r="C36" s="91"/>
      <c r="D36" s="91">
        <v>8</v>
      </c>
      <c r="E36" s="101"/>
    </row>
    <row r="37" spans="1:5" ht="15.75">
      <c r="A37" s="97"/>
      <c r="B37" s="98" t="s">
        <v>23</v>
      </c>
      <c r="C37" s="98">
        <f>C10</f>
        <v>3030</v>
      </c>
      <c r="D37" s="98">
        <f>D10</f>
        <v>1384</v>
      </c>
      <c r="E37" s="101">
        <f t="shared" si="0"/>
        <v>45.67656765676568</v>
      </c>
    </row>
    <row r="38" spans="1:5" ht="15.75">
      <c r="A38" s="95"/>
      <c r="B38" s="91" t="s">
        <v>100</v>
      </c>
      <c r="C38" s="92">
        <f>C40+C42+C43+C44</f>
        <v>10521</v>
      </c>
      <c r="D38" s="92">
        <f>D40+D42+D43+D45+D44</f>
        <v>4615</v>
      </c>
      <c r="E38" s="101">
        <f t="shared" si="0"/>
        <v>43.86465164908279</v>
      </c>
    </row>
    <row r="39" spans="1:5" ht="15.75" hidden="1">
      <c r="A39" s="95" t="s">
        <v>135</v>
      </c>
      <c r="B39" s="91" t="s">
        <v>136</v>
      </c>
      <c r="C39" s="91">
        <v>24.3</v>
      </c>
      <c r="D39" s="92"/>
      <c r="E39" s="101">
        <f t="shared" si="0"/>
        <v>0</v>
      </c>
    </row>
    <row r="40" spans="1:5" ht="15.75">
      <c r="A40" s="95" t="s">
        <v>137</v>
      </c>
      <c r="B40" s="91" t="s">
        <v>105</v>
      </c>
      <c r="C40" s="91">
        <v>9892</v>
      </c>
      <c r="D40" s="91">
        <v>4542</v>
      </c>
      <c r="E40" s="101">
        <f t="shared" si="0"/>
        <v>45.91589162959968</v>
      </c>
    </row>
    <row r="41" spans="1:5" ht="15.75" hidden="1">
      <c r="A41" s="95" t="s">
        <v>111</v>
      </c>
      <c r="B41" s="91" t="s">
        <v>112</v>
      </c>
      <c r="C41" s="91"/>
      <c r="D41" s="91"/>
      <c r="E41" s="101" t="e">
        <f t="shared" si="0"/>
        <v>#DIV/0!</v>
      </c>
    </row>
    <row r="42" spans="1:5" ht="15.75">
      <c r="A42" s="95" t="s">
        <v>138</v>
      </c>
      <c r="B42" s="91" t="s">
        <v>139</v>
      </c>
      <c r="C42" s="91">
        <v>479</v>
      </c>
      <c r="D42" s="91"/>
      <c r="E42" s="101">
        <f t="shared" si="0"/>
        <v>0</v>
      </c>
    </row>
    <row r="43" spans="1:5" ht="15.75">
      <c r="A43" s="95" t="s">
        <v>140</v>
      </c>
      <c r="B43" s="91" t="s">
        <v>74</v>
      </c>
      <c r="C43" s="91">
        <v>115</v>
      </c>
      <c r="D43" s="91">
        <v>57</v>
      </c>
      <c r="E43" s="101">
        <f t="shared" si="0"/>
        <v>49.56521739130435</v>
      </c>
    </row>
    <row r="44" spans="1:5" ht="15.75">
      <c r="A44" s="95" t="s">
        <v>141</v>
      </c>
      <c r="B44" s="91" t="s">
        <v>110</v>
      </c>
      <c r="C44" s="91">
        <v>35</v>
      </c>
      <c r="D44" s="91">
        <v>16</v>
      </c>
      <c r="E44" s="101">
        <f t="shared" si="0"/>
        <v>45.714285714285715</v>
      </c>
    </row>
    <row r="45" spans="1:5" ht="15.75" hidden="1">
      <c r="A45" s="95" t="s">
        <v>113</v>
      </c>
      <c r="B45" s="91" t="s">
        <v>109</v>
      </c>
      <c r="C45" s="91"/>
      <c r="D45" s="91"/>
      <c r="E45" s="101" t="e">
        <f t="shared" si="0"/>
        <v>#DIV/0!</v>
      </c>
    </row>
    <row r="46" spans="1:5" ht="15.75">
      <c r="A46" s="95" t="s">
        <v>134</v>
      </c>
      <c r="B46" s="91" t="s">
        <v>116</v>
      </c>
      <c r="C46" s="91">
        <v>0</v>
      </c>
      <c r="D46" s="91">
        <v>0</v>
      </c>
      <c r="E46" s="101"/>
    </row>
    <row r="47" spans="1:5" ht="15.75">
      <c r="A47" s="97"/>
      <c r="B47" s="98" t="s">
        <v>106</v>
      </c>
      <c r="C47" s="98">
        <f>C37+C38</f>
        <v>13551</v>
      </c>
      <c r="D47" s="98">
        <f>D37+D38</f>
        <v>5999</v>
      </c>
      <c r="E47" s="101">
        <f t="shared" si="0"/>
        <v>44.26979558704155</v>
      </c>
    </row>
    <row r="48" spans="1:5" ht="12.75">
      <c r="A48" s="44"/>
      <c r="B48" s="80"/>
      <c r="C48" s="82"/>
      <c r="D48" s="82"/>
      <c r="E48" s="82"/>
    </row>
    <row r="49" spans="2:3" ht="12.75">
      <c r="B49" s="81"/>
      <c r="C49" s="79"/>
    </row>
    <row r="50" spans="2:3" ht="12.75">
      <c r="B50" s="21"/>
      <c r="C50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2019-02-06T08:29:25Z</cp:lastPrinted>
  <dcterms:created xsi:type="dcterms:W3CDTF">2006-02-27T08:11:04Z</dcterms:created>
  <dcterms:modified xsi:type="dcterms:W3CDTF">2019-07-12T02:47:19Z</dcterms:modified>
  <cp:category/>
  <cp:version/>
  <cp:contentType/>
  <cp:contentStatus/>
</cp:coreProperties>
</file>